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8_{C65A0448-C0F0-4DEF-B337-56FA94235C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l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<sst xmlns="http://schemas.openxmlformats.org/spreadsheetml/2006/main" count="27" uniqueCount="27">
  <si>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</si>
  <si>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</si>
  <si>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</si>
  <si>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</si>
  <si>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</si>
  <si>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</si>
  <si>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</si>
  <si>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</si>
  <si>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</si>
  <si>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</si>
  <si>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</si>
  <si>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</si>
  <si>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</si>
  <si>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</si>
  <si>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</si>
  <si>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</si>
  <si>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</si>
  <si>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</si>
  <si>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</si>
  <si>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</si>
  <si>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</si>
  <si>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</si>
  <si>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</si>
  <si>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</si>
  <si>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</si>
  <si>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</si>
  <si>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Yuriria
Estado Analítico del Activo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</si>
</sst>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948777</xdr:colOff>
      <xdr:row>0</xdr:row>
      <xdr:rowOff>506012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26A2F0-BCB5-4B64-826E-3CCEE83CD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927" cy="506012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0</xdr:row>
      <xdr:rowOff>114300</xdr:rowOff>
    </xdr:from>
    <xdr:to>
      <xdr:col>6</xdr:col>
      <xdr:colOff>1060450</xdr:colOff>
      <xdr:row>0</xdr:row>
      <xdr:rowOff>487285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E4ADB96-5609-4E79-A702-D93512EB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4500" y="114300"/>
          <a:ext cx="1333500" cy="372985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27</xdr:row>
      <xdr:rowOff>31750</xdr:rowOff>
    </xdr:from>
    <xdr:to>
      <xdr:col>1</xdr:col>
      <xdr:colOff>3759932</xdr:colOff>
      <xdr:row>35</xdr:row>
      <xdr:rowOff>3388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6AE57C2-2FA7-4CA9-8FC9-F52CBE008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0" y="4146550"/>
          <a:ext cx="2578832" cy="987638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27</xdr:row>
      <xdr:rowOff>57150</xdr:rowOff>
    </xdr:from>
    <xdr:to>
      <xdr:col>6</xdr:col>
      <xdr:colOff>292351</xdr:colOff>
      <xdr:row>35</xdr:row>
      <xdr:rowOff>34884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145EFEC-9891-4C30-BF52-1E24F9BE0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4050" y="4171950"/>
          <a:ext cx="2895851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C31" sqref="C31"/>
    </sheetView>
  </sheetViews>
  <sheetFormatPr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40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1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0.5" x14ac:dyDescent="0.2">
      <c r="A4" s="15" t="s">
        <v>0</v>
      </c>
      <c r="B4" s="2"/>
      <c r="C4" s="13">
        <f>SUM(C6+C15)</f>
        <v>175383675.38000003</v>
      </c>
      <c r="D4" s="13">
        <f>SUM(D6+D15)</f>
        <v>674531074.85000002</v>
      </c>
      <c r="E4" s="13">
        <f>SUM(E6+E15)</f>
        <v>604540270.63</v>
      </c>
      <c r="F4" s="13">
        <f>SUM(F6+F15)</f>
        <v>245374479.59999999</v>
      </c>
      <c r="G4" s="13">
        <f>SUM(G6+G15)</f>
        <v>69990804.220000014</v>
      </c>
    </row>
    <row r="5" spans="1:7" ht="10.5" x14ac:dyDescent="0.2">
      <c r="A5" s="15"/>
      <c r="B5" s="2"/>
      <c r="C5" s="18"/>
      <c r="D5" s="18"/>
      <c r="E5" s="18"/>
      <c r="F5" s="18"/>
      <c r="G5" s="18"/>
    </row>
    <row r="6" spans="1:7" ht="10.5" x14ac:dyDescent="0.2">
      <c r="A6" s="3">
        <v>1100</v>
      </c>
      <c r="B6" s="17" t="s">
        <v>8</v>
      </c>
      <c r="C6" s="13">
        <f>SUM(C7:C13)</f>
        <v>30094713.84</v>
      </c>
      <c r="D6" s="13">
        <f>SUM(D7:D13)</f>
        <v>565476038.77999997</v>
      </c>
      <c r="E6" s="13">
        <f>SUM(E7:E13)</f>
        <v>559964500.90999997</v>
      </c>
      <c r="F6" s="13">
        <f>SUM(F7:F13)</f>
        <v>35606251.709999986</v>
      </c>
      <c r="G6" s="18">
        <f>SUM(G7:G13)</f>
        <v>5511537.8699999871</v>
      </c>
    </row>
    <row r="7" spans="1:7" x14ac:dyDescent="0.2">
      <c r="A7" s="3">
        <v>1110</v>
      </c>
      <c r="B7" s="7" t="s">
        <v>9</v>
      </c>
      <c r="C7" s="18">
        <v>13894384.699999999</v>
      </c>
      <c r="D7" s="18">
        <v>432582134.25999999</v>
      </c>
      <c r="E7" s="18">
        <v>429587066.57999998</v>
      </c>
      <c r="F7" s="18">
        <f>C7+D7-E7</f>
        <v>16889452.379999995</v>
      </c>
      <c r="G7" s="18">
        <f t="shared" ref="G7:G13" si="0">F7-C7</f>
        <v>2995067.679999996</v>
      </c>
    </row>
    <row r="8" spans="1:7" x14ac:dyDescent="0.2">
      <c r="A8" s="3">
        <v>1120</v>
      </c>
      <c r="B8" s="7" t="s">
        <v>10</v>
      </c>
      <c r="C8" s="18">
        <v>11890720.859999999</v>
      </c>
      <c r="D8" s="18">
        <v>85288459.819999993</v>
      </c>
      <c r="E8" s="18">
        <v>90194548.870000005</v>
      </c>
      <c r="F8" s="18">
        <f t="shared" ref="F8:F13" si="1">C8+D8-E8</f>
        <v>6984631.8099999875</v>
      </c>
      <c r="G8" s="18">
        <f t="shared" si="0"/>
        <v>-4906089.0500000119</v>
      </c>
    </row>
    <row r="9" spans="1:7" x14ac:dyDescent="0.2">
      <c r="A9" s="3">
        <v>1130</v>
      </c>
      <c r="B9" s="7" t="s">
        <v>11</v>
      </c>
      <c r="C9" s="18">
        <v>4309608.28</v>
      </c>
      <c r="D9" s="18">
        <v>47605444.700000003</v>
      </c>
      <c r="E9" s="18">
        <v>40182885.460000001</v>
      </c>
      <c r="F9" s="18">
        <f t="shared" si="1"/>
        <v>11732167.520000003</v>
      </c>
      <c r="G9" s="18">
        <f t="shared" si="0"/>
        <v>7422559.240000003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ht="10.5" x14ac:dyDescent="0.2">
      <c r="A14" s="3"/>
      <c r="B14" s="7"/>
      <c r="C14" s="13"/>
      <c r="D14" s="13"/>
      <c r="E14" s="13"/>
      <c r="F14" s="13"/>
      <c r="G14" s="13"/>
    </row>
    <row r="15" spans="1:7" ht="10.5" x14ac:dyDescent="0.2">
      <c r="A15" s="3">
        <v>1200</v>
      </c>
      <c r="B15" s="17" t="s">
        <v>14</v>
      </c>
      <c r="C15" s="13">
        <f>SUM(C16:C24)</f>
        <v>145288961.54000002</v>
      </c>
      <c r="D15" s="13">
        <f>SUM(D16:D24)</f>
        <v>109055036.07000001</v>
      </c>
      <c r="E15" s="13">
        <f>SUM(E16:E24)</f>
        <v>44575769.719999999</v>
      </c>
      <c r="F15" s="13">
        <f>SUM(F16:F24)</f>
        <v>209768227.89000002</v>
      </c>
      <c r="G15" s="13">
        <f>SUM(G16:G24)</f>
        <v>64479266.350000024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88720557.439999998</v>
      </c>
      <c r="D18" s="19">
        <v>103171055.98</v>
      </c>
      <c r="E18" s="19">
        <v>44344574.5</v>
      </c>
      <c r="F18" s="19">
        <f t="shared" si="3"/>
        <v>147547038.92000002</v>
      </c>
      <c r="G18" s="19">
        <f t="shared" si="2"/>
        <v>58826481.480000019</v>
      </c>
    </row>
    <row r="19" spans="1:7" x14ac:dyDescent="0.2">
      <c r="A19" s="3">
        <v>1240</v>
      </c>
      <c r="B19" s="7" t="s">
        <v>18</v>
      </c>
      <c r="C19" s="18">
        <v>83795953.480000004</v>
      </c>
      <c r="D19" s="18">
        <v>5846101.4500000002</v>
      </c>
      <c r="E19" s="18">
        <v>231195.22</v>
      </c>
      <c r="F19" s="18">
        <f t="shared" si="3"/>
        <v>89410859.710000008</v>
      </c>
      <c r="G19" s="18">
        <f t="shared" si="2"/>
        <v>5614906.2300000042</v>
      </c>
    </row>
    <row r="20" spans="1:7" x14ac:dyDescent="0.2">
      <c r="A20" s="3">
        <v>1250</v>
      </c>
      <c r="B20" s="7" t="s">
        <v>19</v>
      </c>
      <c r="C20" s="18">
        <v>1954462.59</v>
      </c>
      <c r="D20" s="18">
        <v>37878.639999999999</v>
      </c>
      <c r="E20" s="18">
        <v>0</v>
      </c>
      <c r="F20" s="18">
        <f t="shared" si="3"/>
        <v>1992341.23</v>
      </c>
      <c r="G20" s="18">
        <f t="shared" si="2"/>
        <v>37878.639999999898</v>
      </c>
    </row>
    <row r="21" spans="1:7" x14ac:dyDescent="0.2">
      <c r="A21" s="3">
        <v>1260</v>
      </c>
      <c r="B21" s="7" t="s">
        <v>20</v>
      </c>
      <c r="C21" s="18">
        <v>-37906851.82</v>
      </c>
      <c r="D21" s="18">
        <v>0</v>
      </c>
      <c r="E21" s="18">
        <v>0</v>
      </c>
      <c r="F21" s="18">
        <f t="shared" si="3"/>
        <v>-37906851.82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8724839.8499999996</v>
      </c>
      <c r="D22" s="18">
        <v>0</v>
      </c>
      <c r="E22" s="18">
        <v>0</v>
      </c>
      <c r="F22" s="18">
        <f t="shared" si="3"/>
        <v>8724839.8499999996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virycaballero@outlook.com</cp:lastModifiedBy>
  <cp:lastPrinted>2018-03-08T18:40:55Z</cp:lastPrinted>
  <dcterms:created xsi:type="dcterms:W3CDTF">2014-02-09T04:04:15Z</dcterms:created>
  <dcterms:modified xsi:type="dcterms:W3CDTF">2021-10-09T04:33:19Z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